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E:\predmeti\postupci 2023\originalni\okvirni\"/>
    </mc:Choice>
  </mc:AlternateContent>
  <xr:revisionPtr revIDLastSave="0" documentId="13_ncr:1_{7DD8CE4A-CC93-460D-83C2-11A2362F1288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Phoenix Pharma" sheetId="3" r:id="rId1"/>
  </sheets>
  <definedNames>
    <definedName name="_xlnm._FilterDatabase" localSheetId="0" hidden="1">'Phoenix Pharma'!$A$4:$K$6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K6" i="3" l="1"/>
  <c r="K7" i="3" s="1"/>
  <c r="K8" i="3" l="1"/>
  <c r="K9" i="3" s="1"/>
</calcChain>
</file>

<file path=xl/sharedStrings.xml><?xml version="1.0" encoding="utf-8"?>
<sst xmlns="http://schemas.openxmlformats.org/spreadsheetml/2006/main" count="29" uniqueCount="27">
  <si>
    <t>ФАРМАЦЕУТСКИ ОБЛИК</t>
  </si>
  <si>
    <t>ПАРТИЈА</t>
  </si>
  <si>
    <t>ПРЕДМЕТ НАБАВКЕ</t>
  </si>
  <si>
    <t>JKL</t>
  </si>
  <si>
    <t>ЗАШТИЋЕНИ НАЗИВ ПОНУЂЕНОГ ДОБРА</t>
  </si>
  <si>
    <t>ПРОИЗВОЂАЧ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</si>
  <si>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</si>
  <si>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</si>
  <si>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</si>
  <si>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</si>
  <si>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</si>
  <si>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originalno pakovanje</t>
  </si>
  <si>
    <t>УКУПНА ВРЕДНОСТ БЕЗ ПДВ</t>
  </si>
  <si>
    <t>ИЗНОС ПДВ (10%)</t>
  </si>
  <si>
    <t>УКУПНА ВРЕДНОСТ СА ПДВ</t>
  </si>
  <si>
    <t>ПРИЛОГ 1 УГОВОРА - СПЕЦИФИКАЦИЈА ЛЕКОВА СА ЦЕНАМА</t>
  </si>
  <si>
    <t>Phoenixpharma d.o.o.</t>
  </si>
  <si>
    <t>liraglutid</t>
  </si>
  <si>
    <t>Victoza</t>
  </si>
  <si>
    <t>Novo Nordisk A/S</t>
  </si>
  <si>
    <t>rastvor za injekciju u napunjenom injekcionom špricu</t>
  </si>
  <si>
    <t>napunjeni injekcioni pen, 3 po 3mL, 6 mg/ml</t>
  </si>
  <si>
    <t>semaglutid 0,25 mg, 0,5 mg i 1 mg</t>
  </si>
  <si>
    <t>0341004
0341005
0341006</t>
  </si>
  <si>
    <t>Ozempic</t>
  </si>
  <si>
    <t>rastvor za injekciju u napunjenom injekcionom penu</t>
  </si>
  <si>
    <t>napunjeni injekcioni pen, 1 po 1,5 ml (0,25 mg), 1 po 1,5 ml (0,5 mg), 1 po 3 ml (1 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</si>
</sst>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8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0" xfId="4" xr:uid="{00000000-0005-0000-0000-000001000000}"/>
    <cellStyle name="Normal 11 2" xfId="5" xr:uid="{00000000-0005-0000-0000-000002000000}"/>
    <cellStyle name="Normal 2 13" xfId="6" xr:uid="{00000000-0005-0000-0000-000003000000}"/>
    <cellStyle name="Normal 2 14" xfId="3" xr:uid="{00000000-0005-0000-0000-000004000000}"/>
    <cellStyle name="Normal 2 2 6 2" xfId="7" xr:uid="{00000000-0005-0000-0000-000005000000}"/>
    <cellStyle name="Normal 3 4" xfId="1" xr:uid="{00000000-0005-0000-0000-000006000000}"/>
    <cellStyle name="Normal_Priznto djuture" xfId="2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pane ySplit="4" topLeftCell="A5" activePane="bottomLeft" state="frozen"/>
      <selection pane="bottomLeft" activeCell="I5" sqref="I5:I6"/>
    </sheetView>
  </sheetViews>
  <sheetFormatPr defaultRowHeight="11.25" x14ac:dyDescent="0.2"/>
  <cols>
    <col min="1" max="1" width="10.28515625" style="3" customWidth="1"/>
    <col min="2" max="3" width="14" style="3" customWidth="1"/>
    <col min="4" max="4" width="15.42578125" style="3" customWidth="1"/>
    <col min="5" max="5" width="15.28515625" style="3" customWidth="1"/>
    <col min="6" max="6" width="18.28515625" style="3" customWidth="1"/>
    <col min="7" max="7" width="14.140625" style="3" customWidth="1"/>
    <col min="8" max="8" width="11.140625" style="3" customWidth="1"/>
    <col min="9" max="9" width="12" style="3" customWidth="1"/>
    <col min="10" max="10" width="15.140625" style="3" hidden="1" customWidth="1"/>
    <col min="11" max="11" width="13.85546875" style="3" customWidth="1"/>
    <col min="12" max="16384" width="9.140625" style="3"/>
  </cols>
  <sheetData>
    <row r="1" spans="1:11" ht="21.75" customHeight="1" x14ac:dyDescent="0.2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4" customHeight="1" x14ac:dyDescent="0.2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ht="45" x14ac:dyDescent="0.2">
      <c r="A4" s="7" t="s">
        <v>1</v>
      </c>
      <c r="B4" s="7" t="s">
        <v>2</v>
      </c>
      <c r="C4" s="8" t="s">
        <v>3</v>
      </c>
      <c r="D4" s="7" t="s">
        <v>4</v>
      </c>
      <c r="E4" s="7" t="s">
        <v>5</v>
      </c>
      <c r="F4" s="9" t="s">
        <v>0</v>
      </c>
      <c r="G4" s="9" t="s">
        <v>6</v>
      </c>
      <c r="H4" s="7" t="s">
        <v>7</v>
      </c>
      <c r="I4" s="10" t="s">
        <v>8</v>
      </c>
      <c r="J4" s="11" t="s">
        <v>9</v>
      </c>
      <c r="K4" s="11" t="s">
        <v>10</v>
      </c>
    </row>
    <row r="5" spans="1:11" ht="39.75" customHeight="1" x14ac:dyDescent="0.2">
      <c r="A5" s="1">
        <v>48</v>
      </c>
      <c r="B5" s="1" t="s">
        <v>17</v>
      </c>
      <c r="C5" s="16">
        <v>341106</v>
      </c>
      <c r="D5" s="1" t="s">
        <v>18</v>
      </c>
      <c r="E5" s="1" t="s">
        <v>19</v>
      </c>
      <c r="F5" s="17" t="s">
        <v>20</v>
      </c>
      <c r="G5" s="17" t="s">
        <v>21</v>
      </c>
      <c r="H5" s="1" t="s">
        <v>11</v>
      </c>
      <c r="I5" s="23"/>
      <c r="J5" s="18">
        <v>8379.73</v>
      </c>
      <c r="K5" s="6">
        <f t="shared" ref="K5:K6" si="0">I5*J5</f>
        <v>0</v>
      </c>
    </row>
    <row r="6" spans="1:11" ht="56.25" x14ac:dyDescent="0.2">
      <c r="A6" s="4">
        <v>49</v>
      </c>
      <c r="B6" s="2" t="s">
        <v>22</v>
      </c>
      <c r="C6" s="2" t="s">
        <v>23</v>
      </c>
      <c r="D6" s="2" t="s">
        <v>24</v>
      </c>
      <c r="E6" s="2" t="s">
        <v>19</v>
      </c>
      <c r="F6" s="19" t="s">
        <v>25</v>
      </c>
      <c r="G6" s="5" t="s">
        <v>26</v>
      </c>
      <c r="H6" s="1" t="s">
        <v>11</v>
      </c>
      <c r="I6" s="24"/>
      <c r="J6" s="6">
        <v>6748.75</v>
      </c>
      <c r="K6" s="6">
        <f t="shared" si="0"/>
        <v>0</v>
      </c>
    </row>
    <row r="7" spans="1:11" s="14" customFormat="1" ht="12.75" x14ac:dyDescent="0.2">
      <c r="A7" s="20" t="s">
        <v>12</v>
      </c>
      <c r="B7" s="20"/>
      <c r="C7" s="20"/>
      <c r="D7" s="20"/>
      <c r="E7" s="20"/>
      <c r="F7" s="20"/>
      <c r="G7" s="20"/>
      <c r="H7" s="20"/>
      <c r="I7" s="20"/>
      <c r="J7" s="20"/>
      <c r="K7" s="13">
        <f>K5+K6</f>
        <v>0</v>
      </c>
    </row>
    <row r="8" spans="1:11" s="14" customFormat="1" ht="12.75" x14ac:dyDescent="0.2">
      <c r="A8" s="21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15">
        <f>K7*0.1</f>
        <v>0</v>
      </c>
    </row>
    <row r="9" spans="1:11" s="14" customFormat="1" ht="12.75" x14ac:dyDescent="0.2">
      <c r="A9" s="21" t="s">
        <v>14</v>
      </c>
      <c r="B9" s="21"/>
      <c r="C9" s="21"/>
      <c r="D9" s="21"/>
      <c r="E9" s="21"/>
      <c r="F9" s="21"/>
      <c r="G9" s="21"/>
      <c r="H9" s="21"/>
      <c r="I9" s="21"/>
      <c r="J9" s="21"/>
      <c r="K9" s="13">
        <f>K7+K8</f>
        <v>0</v>
      </c>
    </row>
    <row r="10" spans="1:11" x14ac:dyDescent="0.2">
      <c r="K10" s="12"/>
    </row>
    <row r="11" spans="1:11" x14ac:dyDescent="0.2">
      <c r="K11" s="12"/>
    </row>
    <row r="12" spans="1:11" x14ac:dyDescent="0.2">
      <c r="K12" s="12"/>
    </row>
    <row r="20" spans="6:6" x14ac:dyDescent="0.2">
      <c r="F20" s="12"/>
    </row>
    <row r="21" spans="6:6" x14ac:dyDescent="0.2">
      <c r="F21" s="12"/>
    </row>
  </sheetData>
  <sheetProtection algorithmName="SHA-512" hashValue="iWrBZ/bqmU3cR6Lo59qYSZmkJwpvcWer8pt0gt9yZqLs6DAtsOuwKRQpOiU8v31DOtchUVDHLotAOdwV1RpwRA==" saltValue="TprWv0ql4Y2gGDAbLk6Rnw==" spinCount="100000" sheet="1" objects="1" scenarios="1"/>
  <autoFilter ref="A4:K6" xr:uid="{00000000-0009-0000-0000-000000000000}"/>
  <mergeCells count="5">
    <mergeCell ref="A7:J7"/>
    <mergeCell ref="A8:J8"/>
    <mergeCell ref="A9:J9"/>
    <mergeCell ref="A1:K1"/>
    <mergeCell ref="A2:K2"/>
  </mergeCells>
  <conditionalFormatting sqref="B4:C5">
    <cfRule type="duplicateValues" dxfId="1" priority="44"/>
  </conditionalFormatting>
  <conditionalFormatting sqref="B6:C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Phoenix Pharma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Lela Jelisavcic</cp:lastModifiedBy>
  <cp:lastPrinted>2021-04-07T08:16:38Z</cp:lastPrinted>
  <dcterms:created xsi:type="dcterms:W3CDTF">2019-04-12T10:53:43Z</dcterms:created>
  <dcterms:modified xsi:type="dcterms:W3CDTF">2023-07-10T12:22:13Z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